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9" i="2"/>
  <c r="C9"/>
  <c r="B9"/>
  <c r="D22"/>
  <c r="C22"/>
  <c r="B22"/>
  <c r="D21"/>
  <c r="C21"/>
  <c r="B21"/>
  <c r="D20"/>
  <c r="C20"/>
  <c r="B20"/>
  <c r="D19"/>
  <c r="C19"/>
  <c r="B19"/>
  <c r="E20" l="1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8"/>
  <c r="C8"/>
  <c r="B8"/>
  <c r="D7"/>
  <c r="C7"/>
  <c r="B7"/>
  <c r="D6"/>
  <c r="C6"/>
  <c r="B6"/>
  <c r="F6" l="1"/>
  <c r="E22"/>
  <c r="E6"/>
  <c r="F8"/>
  <c r="F9"/>
  <c r="F10"/>
  <c r="E11"/>
  <c r="E12"/>
  <c r="E13"/>
  <c r="E14"/>
  <c r="F16"/>
  <c r="E15"/>
  <c r="F18"/>
  <c r="E19"/>
  <c r="F21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<sst xmlns="http://schemas.openxmlformats.org/spreadsheetml/2006/main" count="85" uniqueCount="61">
  <si>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</si>
  <si>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</si>
  <si>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</si>
  <si>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</si>
  <si>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</si>
  <si>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</si>
  <si>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</si>
  <si>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</si>
  <si>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</si>
  <si>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</si>
  <si>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</si>
  <si>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</si>
  <si>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</si>
  <si>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</si>
  <si>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</si>
  <si>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</si>
  <si>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</si>
  <si>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</si>
  <si>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</si>
  <si>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</si>
  <si>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</si>
  <si>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</si>
  <si>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</si>
  <si>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</si>
  <si>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</si>
  <si>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</si>
  <si>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</si>
  <si>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</si>
  <si>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</si>
  <si>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</si>
  <si>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</si>
  <si>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</si>
  <si>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</si>
  <si>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</si>
  <si>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</si>
  <si>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</si>
  <si>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</si>
  <si>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</si>
  <si>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</si>
  <si>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</si>
  <si>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</si>
  <si>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</si>
  <si>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</si>
  <si>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</si>
  <si>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</si>
  <si>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</si>
  <si>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</si>
  <si>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</si>
  <si>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</si>
  <si>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</si>
  <si>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</si>
  <si>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</si>
  <si>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</si>
  <si>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</si>
  <si>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</si>
  <si>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</si>
  <si>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</si>
  <si>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</si>
  <si>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</si>
  <si>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</si>
  <si>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Gennaio 2015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</si>
</sst>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B1" workbookViewId="0">
      <selection activeCell="G31" sqref="G31"/>
    </sheetView>
  </sheetViews>
  <sheetFormatPr defaultRowHeight="12.75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2.75" customHeight="1">
      <c r="A2" s="6" t="s">
        <v>33</v>
      </c>
      <c r="B2" s="6" t="s">
        <v>34</v>
      </c>
      <c r="C2" s="6">
        <v>1</v>
      </c>
      <c r="D2" s="6">
        <v>31</v>
      </c>
      <c r="E2" s="6">
        <v>0</v>
      </c>
      <c r="F2" s="6">
        <v>100</v>
      </c>
      <c r="G2" s="6">
        <v>0</v>
      </c>
      <c r="H2" s="6"/>
    </row>
    <row r="3" spans="1:8" ht="12.75" customHeight="1">
      <c r="A3" s="6" t="s">
        <v>33</v>
      </c>
      <c r="B3" s="6" t="s">
        <v>35</v>
      </c>
      <c r="C3" s="6">
        <v>430.29</v>
      </c>
      <c r="D3" s="6">
        <v>13339</v>
      </c>
      <c r="E3" s="6">
        <v>2667</v>
      </c>
      <c r="F3" s="6">
        <v>80.010000000000005</v>
      </c>
      <c r="G3" s="6">
        <v>19.989999999999998</v>
      </c>
      <c r="H3" s="6"/>
    </row>
    <row r="4" spans="1:8" ht="12.75" customHeight="1">
      <c r="A4" s="6" t="s">
        <v>33</v>
      </c>
      <c r="B4" s="6" t="s">
        <v>36</v>
      </c>
      <c r="C4" s="6">
        <v>364.35</v>
      </c>
      <c r="D4" s="6">
        <v>11295</v>
      </c>
      <c r="E4" s="6">
        <v>2066</v>
      </c>
      <c r="F4" s="6">
        <v>81.709999999999994</v>
      </c>
      <c r="G4" s="6">
        <v>18.29</v>
      </c>
      <c r="H4" s="6"/>
    </row>
    <row r="5" spans="1:8" ht="12.75" customHeight="1">
      <c r="A5" s="6" t="s">
        <v>33</v>
      </c>
      <c r="B5" s="6" t="s">
        <v>37</v>
      </c>
      <c r="C5" s="6">
        <v>49</v>
      </c>
      <c r="D5" s="6">
        <v>1519</v>
      </c>
      <c r="E5" s="6">
        <v>259</v>
      </c>
      <c r="F5" s="6">
        <v>82.95</v>
      </c>
      <c r="G5" s="6">
        <v>17.05</v>
      </c>
      <c r="H5" s="6"/>
    </row>
    <row r="6" spans="1:8" ht="12.75" customHeight="1">
      <c r="A6" s="6" t="s">
        <v>33</v>
      </c>
      <c r="B6" s="6" t="s">
        <v>38</v>
      </c>
      <c r="C6" s="6">
        <v>22</v>
      </c>
      <c r="D6" s="6">
        <v>682</v>
      </c>
      <c r="E6" s="6">
        <v>123</v>
      </c>
      <c r="F6" s="6">
        <v>81.96</v>
      </c>
      <c r="G6" s="6">
        <v>18.04</v>
      </c>
      <c r="H6" s="6"/>
    </row>
    <row r="7" spans="1:8" ht="12.75" customHeight="1">
      <c r="A7" s="6" t="s">
        <v>33</v>
      </c>
      <c r="B7" s="6" t="s">
        <v>39</v>
      </c>
      <c r="C7" s="6">
        <v>259.29000000000002</v>
      </c>
      <c r="D7" s="6">
        <v>8038</v>
      </c>
      <c r="E7" s="6">
        <v>1908</v>
      </c>
      <c r="F7" s="6">
        <v>76.260000000000005</v>
      </c>
      <c r="G7" s="6">
        <v>23.74</v>
      </c>
      <c r="H7" s="6"/>
    </row>
    <row r="8" spans="1:8" ht="12.75" customHeight="1">
      <c r="A8" s="6" t="s">
        <v>33</v>
      </c>
      <c r="B8" s="6" t="s">
        <v>40</v>
      </c>
      <c r="C8" s="6">
        <v>359</v>
      </c>
      <c r="D8" s="6">
        <v>11129</v>
      </c>
      <c r="E8" s="6">
        <v>2532</v>
      </c>
      <c r="F8" s="6">
        <v>77.25</v>
      </c>
      <c r="G8" s="6">
        <v>22.75</v>
      </c>
      <c r="H8" s="6"/>
    </row>
    <row r="9" spans="1:8" ht="12.75" customHeight="1">
      <c r="A9" s="6" t="s">
        <v>33</v>
      </c>
      <c r="B9" s="6" t="s">
        <v>41</v>
      </c>
      <c r="C9" s="6">
        <v>1141.9000000000001</v>
      </c>
      <c r="D9" s="6">
        <v>35399</v>
      </c>
      <c r="E9" s="6">
        <v>7913</v>
      </c>
      <c r="F9" s="6">
        <v>77.650000000000006</v>
      </c>
      <c r="G9" s="6">
        <v>22.35</v>
      </c>
      <c r="H9" s="6"/>
    </row>
    <row r="10" spans="1:8" ht="12.75" customHeight="1">
      <c r="A10" s="6" t="s">
        <v>33</v>
      </c>
      <c r="B10" s="6" t="s">
        <v>42</v>
      </c>
      <c r="C10" s="6">
        <v>386.97</v>
      </c>
      <c r="D10" s="6">
        <v>11996</v>
      </c>
      <c r="E10" s="6">
        <v>2110</v>
      </c>
      <c r="F10" s="6">
        <v>82.41</v>
      </c>
      <c r="G10" s="6">
        <v>17.59</v>
      </c>
      <c r="H10" s="6"/>
    </row>
    <row r="11" spans="1:8" ht="12.75" customHeight="1">
      <c r="A11" s="6" t="s">
        <v>33</v>
      </c>
      <c r="B11" s="6" t="s">
        <v>43</v>
      </c>
      <c r="C11" s="6">
        <v>62</v>
      </c>
      <c r="D11" s="6">
        <v>1922</v>
      </c>
      <c r="E11" s="6">
        <v>354</v>
      </c>
      <c r="F11" s="6">
        <v>81.58</v>
      </c>
      <c r="G11" s="6">
        <v>18.420000000000002</v>
      </c>
      <c r="H11" s="6"/>
    </row>
    <row r="12" spans="1:8" ht="12.75" customHeight="1">
      <c r="A12" s="6" t="s">
        <v>33</v>
      </c>
      <c r="B12" s="6" t="s">
        <v>44</v>
      </c>
      <c r="C12" s="6">
        <v>54</v>
      </c>
      <c r="D12" s="6">
        <v>1674</v>
      </c>
      <c r="E12" s="6">
        <v>323</v>
      </c>
      <c r="F12" s="6">
        <v>80.7</v>
      </c>
      <c r="G12" s="6">
        <v>19.3</v>
      </c>
      <c r="H12" s="6"/>
    </row>
    <row r="13" spans="1:8" ht="12.75" customHeight="1">
      <c r="A13" s="6" t="s">
        <v>33</v>
      </c>
      <c r="B13" s="6" t="s">
        <v>45</v>
      </c>
      <c r="C13" s="6">
        <v>67</v>
      </c>
      <c r="D13" s="6">
        <v>2077</v>
      </c>
      <c r="E13" s="6">
        <v>458</v>
      </c>
      <c r="F13" s="6">
        <v>77.95</v>
      </c>
      <c r="G13" s="6">
        <v>22.05</v>
      </c>
      <c r="H13" s="6"/>
    </row>
    <row r="14" spans="1:8" ht="12.75" customHeight="1">
      <c r="A14" s="6" t="s">
        <v>33</v>
      </c>
      <c r="B14" s="6" t="s">
        <v>46</v>
      </c>
      <c r="C14" s="6">
        <v>87</v>
      </c>
      <c r="D14" s="6">
        <v>2697</v>
      </c>
      <c r="E14" s="6">
        <v>404</v>
      </c>
      <c r="F14" s="6">
        <v>85.02</v>
      </c>
      <c r="G14" s="6">
        <v>14.98</v>
      </c>
      <c r="H14" s="6"/>
    </row>
    <row r="15" spans="1:8" ht="12.75" customHeight="1">
      <c r="A15" s="6" t="s">
        <v>33</v>
      </c>
      <c r="B15" s="6" t="s">
        <v>47</v>
      </c>
      <c r="C15" s="6">
        <v>43</v>
      </c>
      <c r="D15" s="6">
        <v>1333</v>
      </c>
      <c r="E15" s="6">
        <v>276</v>
      </c>
      <c r="F15" s="6">
        <v>79.290000000000006</v>
      </c>
      <c r="G15" s="6">
        <v>20.71</v>
      </c>
      <c r="H15" s="6"/>
    </row>
    <row r="16" spans="1:8" ht="12.75" customHeight="1">
      <c r="A16" s="6" t="s">
        <v>33</v>
      </c>
      <c r="B16" s="6" t="s">
        <v>48</v>
      </c>
      <c r="C16" s="6">
        <v>60.87</v>
      </c>
      <c r="D16" s="6">
        <v>1887</v>
      </c>
      <c r="E16" s="6">
        <v>407</v>
      </c>
      <c r="F16" s="6">
        <v>78.430000000000007</v>
      </c>
      <c r="G16" s="6">
        <v>21.57</v>
      </c>
      <c r="H16" s="6"/>
    </row>
    <row r="17" spans="1:8" ht="12.75" customHeight="1">
      <c r="A17" s="6" t="s">
        <v>33</v>
      </c>
      <c r="B17" s="6" t="s">
        <v>49</v>
      </c>
      <c r="C17" s="6">
        <v>56</v>
      </c>
      <c r="D17" s="6">
        <v>1736</v>
      </c>
      <c r="E17" s="6">
        <v>340</v>
      </c>
      <c r="F17" s="6">
        <v>80.41</v>
      </c>
      <c r="G17" s="6">
        <v>19.59</v>
      </c>
      <c r="H17" s="6"/>
    </row>
    <row r="18" spans="1:8" ht="12.75" customHeight="1">
      <c r="A18" s="6" t="s">
        <v>33</v>
      </c>
      <c r="B18" s="6" t="s">
        <v>50</v>
      </c>
      <c r="C18" s="6">
        <v>1</v>
      </c>
      <c r="D18" s="6">
        <v>31</v>
      </c>
      <c r="E18" s="6">
        <v>6</v>
      </c>
      <c r="F18" s="6">
        <v>80.650000000000006</v>
      </c>
      <c r="G18" s="6">
        <v>19.350000000000001</v>
      </c>
      <c r="H18" s="6"/>
    </row>
    <row r="19" spans="1:8" ht="12.75" customHeight="1">
      <c r="A19" s="6" t="s">
        <v>33</v>
      </c>
      <c r="B19" s="6" t="s">
        <v>51</v>
      </c>
      <c r="C19" s="6">
        <v>55</v>
      </c>
      <c r="D19" s="6">
        <v>1705</v>
      </c>
      <c r="E19" s="6">
        <v>226</v>
      </c>
      <c r="F19" s="6">
        <v>86.74</v>
      </c>
      <c r="G19" s="6">
        <v>13.26</v>
      </c>
      <c r="H19" s="6"/>
    </row>
    <row r="20" spans="1:8" ht="16.5" customHeight="1">
      <c r="A20" s="6" t="s">
        <v>33</v>
      </c>
      <c r="B20" s="6" t="s">
        <v>52</v>
      </c>
      <c r="C20" s="6">
        <v>4</v>
      </c>
      <c r="D20" s="6">
        <v>124</v>
      </c>
      <c r="E20" s="6">
        <v>27</v>
      </c>
      <c r="F20" s="6">
        <v>78.23</v>
      </c>
      <c r="G20" s="6">
        <v>21.77</v>
      </c>
      <c r="H20" s="6"/>
    </row>
    <row r="21" spans="1:8" ht="12.75" customHeight="1">
      <c r="A21" s="6" t="s">
        <v>33</v>
      </c>
      <c r="B21" s="6" t="s">
        <v>53</v>
      </c>
      <c r="C21" s="6">
        <v>1</v>
      </c>
      <c r="D21" s="6">
        <v>31</v>
      </c>
      <c r="E21" s="6">
        <v>2</v>
      </c>
      <c r="F21" s="6">
        <v>93.55</v>
      </c>
      <c r="G21" s="6">
        <v>6.45</v>
      </c>
      <c r="H21" s="6"/>
    </row>
    <row r="22" spans="1:8" ht="12.75" customHeight="1">
      <c r="A22" s="6" t="s">
        <v>33</v>
      </c>
      <c r="B22" s="6" t="s">
        <v>54</v>
      </c>
      <c r="C22" s="6">
        <v>196.19</v>
      </c>
      <c r="D22" s="6">
        <v>6082</v>
      </c>
      <c r="E22" s="6">
        <v>1181</v>
      </c>
      <c r="F22" s="6">
        <v>80.58</v>
      </c>
      <c r="G22" s="6">
        <v>19.420000000000002</v>
      </c>
      <c r="H22" s="6"/>
    </row>
    <row r="23" spans="1:8" ht="12.75" customHeight="1">
      <c r="A23" s="6" t="s">
        <v>33</v>
      </c>
      <c r="B23" s="6" t="s">
        <v>55</v>
      </c>
      <c r="C23" s="6">
        <v>146.65</v>
      </c>
      <c r="D23" s="6">
        <v>4546</v>
      </c>
      <c r="E23" s="6">
        <v>843</v>
      </c>
      <c r="F23" s="6">
        <v>81.459999999999994</v>
      </c>
      <c r="G23" s="6">
        <v>18.54</v>
      </c>
      <c r="H23" s="6"/>
    </row>
    <row r="24" spans="1:8" ht="12.75" customHeight="1">
      <c r="A24" s="6" t="s">
        <v>33</v>
      </c>
      <c r="B24" s="6" t="s">
        <v>56</v>
      </c>
      <c r="C24" s="6">
        <v>256.77999999999997</v>
      </c>
      <c r="D24" s="6">
        <v>7960.19</v>
      </c>
      <c r="E24" s="6">
        <v>1134.19</v>
      </c>
      <c r="F24" s="6">
        <v>85.75</v>
      </c>
      <c r="G24" s="6">
        <v>14.25</v>
      </c>
      <c r="H24" s="6"/>
    </row>
    <row r="25" spans="1:8" ht="12.75" customHeight="1">
      <c r="A25" s="6" t="s">
        <v>33</v>
      </c>
      <c r="B25" s="6" t="s">
        <v>57</v>
      </c>
      <c r="C25" s="6">
        <v>115.84</v>
      </c>
      <c r="D25" s="6">
        <v>3591</v>
      </c>
      <c r="E25" s="6">
        <v>489</v>
      </c>
      <c r="F25" s="6">
        <v>86.38</v>
      </c>
      <c r="G25" s="6">
        <v>13.62</v>
      </c>
      <c r="H25" s="6"/>
    </row>
    <row r="26" spans="1:8" ht="12.75" customHeight="1">
      <c r="A26" s="6" t="s">
        <v>33</v>
      </c>
      <c r="B26" s="6" t="s">
        <v>58</v>
      </c>
      <c r="C26" s="6">
        <v>164.64</v>
      </c>
      <c r="D26" s="6">
        <v>5103.8100000000004</v>
      </c>
      <c r="E26" s="6">
        <v>781.81</v>
      </c>
      <c r="F26" s="6">
        <v>84.68</v>
      </c>
      <c r="G26" s="6">
        <v>15.32</v>
      </c>
      <c r="H26" s="6"/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C28" sqref="C28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60</v>
      </c>
      <c r="B2" s="10"/>
      <c r="C2" s="10"/>
      <c r="D2" s="10"/>
      <c r="E2" s="10"/>
      <c r="F2" s="11"/>
    </row>
    <row r="4" spans="1:6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>
      <c r="A5" s="5">
        <v>42005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7" t="s">
        <v>12</v>
      </c>
      <c r="B6" s="7">
        <f>datiEstrattiAREAS!C3</f>
        <v>430.29</v>
      </c>
      <c r="C6" s="7">
        <f>datiEstrattiAREAS!D3</f>
        <v>13339</v>
      </c>
      <c r="D6" s="7">
        <f>datiEstrattiAREAS!E3</f>
        <v>2667</v>
      </c>
      <c r="E6" s="8">
        <f>D6/C6*100</f>
        <v>19.994002548916711</v>
      </c>
      <c r="F6" s="8">
        <f>(C6-D6)/C6*100</f>
        <v>80.005997451083289</v>
      </c>
    </row>
    <row r="7" spans="1:6">
      <c r="A7" s="7" t="s">
        <v>13</v>
      </c>
      <c r="B7" s="7">
        <f>datiEstrattiAREAS!C4+datiEstrattiAREAS!C5+datiEstrattiAREAS!C6</f>
        <v>435.35</v>
      </c>
      <c r="C7" s="7">
        <f>datiEstrattiAREAS!D4+datiEstrattiAREAS!D5+datiEstrattiAREAS!D6</f>
        <v>13496</v>
      </c>
      <c r="D7" s="7">
        <f>datiEstrattiAREAS!E4+datiEstrattiAREAS!E5+datiEstrattiAREAS!E6</f>
        <v>2448</v>
      </c>
      <c r="E7" s="8">
        <f>D7/C7*100</f>
        <v>18.138707765263781</v>
      </c>
      <c r="F7" s="8">
        <f>(C7-D7)/C7*100</f>
        <v>81.861292234736212</v>
      </c>
    </row>
    <row r="8" spans="1:6">
      <c r="A8" s="7" t="s">
        <v>14</v>
      </c>
      <c r="B8" s="7">
        <f>datiEstrattiAREAS!C8</f>
        <v>359</v>
      </c>
      <c r="C8" s="7">
        <f>datiEstrattiAREAS!D8</f>
        <v>11129</v>
      </c>
      <c r="D8" s="7">
        <f>+datiEstrattiAREAS!E8</f>
        <v>2532</v>
      </c>
      <c r="E8" s="8">
        <f t="shared" ref="E8:E22" si="0">D8/C8*100</f>
        <v>22.751370293826938</v>
      </c>
      <c r="F8" s="8">
        <f t="shared" ref="F8:F22" si="1">(C8-D8)/C8*100</f>
        <v>77.248629706173062</v>
      </c>
    </row>
    <row r="9" spans="1:6">
      <c r="A9" s="7" t="s">
        <v>15</v>
      </c>
      <c r="B9" s="7">
        <f>datiEstrattiAREAS!C7+datiEstrattiAREAS!C9+datiEstrattiAREAS!C10+datiEstrattiAREAS!C2</f>
        <v>1789.16</v>
      </c>
      <c r="C9" s="7">
        <f>datiEstrattiAREAS!D7+datiEstrattiAREAS!D9+datiEstrattiAREAS!D10+datiEstrattiAREAS!D2</f>
        <v>55464</v>
      </c>
      <c r="D9" s="7">
        <f>datiEstrattiAREAS!E7+datiEstrattiAREAS!E9+datiEstrattiAREAS!E10+datiEstrattiAREAS!E2</f>
        <v>11931</v>
      </c>
      <c r="E9" s="8">
        <f t="shared" si="0"/>
        <v>21.511250540891389</v>
      </c>
      <c r="F9" s="8">
        <f t="shared" si="1"/>
        <v>78.488749459108604</v>
      </c>
    </row>
    <row r="10" spans="1:6">
      <c r="A10" s="7" t="s">
        <v>16</v>
      </c>
      <c r="B10" s="7">
        <f>datiEstrattiAREAS!C11</f>
        <v>62</v>
      </c>
      <c r="C10" s="7">
        <f>datiEstrattiAREAS!D11</f>
        <v>1922</v>
      </c>
      <c r="D10" s="7">
        <f>datiEstrattiAREAS!E11</f>
        <v>354</v>
      </c>
      <c r="E10" s="8">
        <f t="shared" si="0"/>
        <v>18.418314255983351</v>
      </c>
      <c r="F10" s="8">
        <f t="shared" si="1"/>
        <v>81.581685744016653</v>
      </c>
    </row>
    <row r="11" spans="1:6">
      <c r="A11" s="7" t="s">
        <v>17</v>
      </c>
      <c r="B11" s="7">
        <f>datiEstrattiAREAS!C12</f>
        <v>54</v>
      </c>
      <c r="C11" s="7">
        <f>datiEstrattiAREAS!D12</f>
        <v>1674</v>
      </c>
      <c r="D11" s="7">
        <f>datiEstrattiAREAS!E12</f>
        <v>323</v>
      </c>
      <c r="E11" s="8">
        <f t="shared" si="0"/>
        <v>19.29510155316607</v>
      </c>
      <c r="F11" s="8">
        <f t="shared" si="1"/>
        <v>80.704898446833923</v>
      </c>
    </row>
    <row r="12" spans="1:6">
      <c r="A12" s="7" t="s">
        <v>18</v>
      </c>
      <c r="B12" s="7">
        <f>datiEstrattiAREAS!C13</f>
        <v>67</v>
      </c>
      <c r="C12" s="7">
        <f>datiEstrattiAREAS!D13</f>
        <v>2077</v>
      </c>
      <c r="D12" s="7">
        <f>datiEstrattiAREAS!E13</f>
        <v>458</v>
      </c>
      <c r="E12" s="8">
        <f t="shared" si="0"/>
        <v>22.051035146846413</v>
      </c>
      <c r="F12" s="8">
        <f t="shared" si="1"/>
        <v>77.948964853153598</v>
      </c>
    </row>
    <row r="13" spans="1:6">
      <c r="A13" s="7" t="s">
        <v>19</v>
      </c>
      <c r="B13" s="7">
        <f>datiEstrattiAREAS!C14</f>
        <v>87</v>
      </c>
      <c r="C13" s="7">
        <f>datiEstrattiAREAS!D14</f>
        <v>2697</v>
      </c>
      <c r="D13" s="7">
        <f>datiEstrattiAREAS!E14</f>
        <v>404</v>
      </c>
      <c r="E13" s="8">
        <f t="shared" si="0"/>
        <v>14.979606970708195</v>
      </c>
      <c r="F13" s="8">
        <f t="shared" si="1"/>
        <v>85.02039302929181</v>
      </c>
    </row>
    <row r="14" spans="1:6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276</v>
      </c>
      <c r="E14" s="8">
        <f t="shared" si="0"/>
        <v>20.705176294073517</v>
      </c>
      <c r="F14" s="8">
        <f t="shared" si="1"/>
        <v>79.29482370592649</v>
      </c>
    </row>
    <row r="15" spans="1:6">
      <c r="A15" s="7" t="s">
        <v>21</v>
      </c>
      <c r="B15" s="7">
        <f>+datiEstrattiAREAS!C16+datiEstrattiAREAS!C21</f>
        <v>61.87</v>
      </c>
      <c r="C15" s="7">
        <f>+datiEstrattiAREAS!D16+datiEstrattiAREAS!D21</f>
        <v>1918</v>
      </c>
      <c r="D15" s="7">
        <f>+datiEstrattiAREAS!E16+datiEstrattiAREAS!E21</f>
        <v>409</v>
      </c>
      <c r="E15" s="8">
        <f t="shared" si="0"/>
        <v>21.32429614181439</v>
      </c>
      <c r="F15" s="8">
        <f t="shared" si="1"/>
        <v>78.675703858185614</v>
      </c>
    </row>
    <row r="16" spans="1:6">
      <c r="A16" s="7" t="s">
        <v>22</v>
      </c>
      <c r="B16" s="7">
        <f>datiEstrattiAREAS!C17</f>
        <v>56</v>
      </c>
      <c r="C16" s="7">
        <f>datiEstrattiAREAS!D17</f>
        <v>1736</v>
      </c>
      <c r="D16" s="7">
        <f>datiEstrattiAREAS!E17</f>
        <v>340</v>
      </c>
      <c r="E16" s="8">
        <f t="shared" si="0"/>
        <v>19.585253456221199</v>
      </c>
      <c r="F16" s="8">
        <f t="shared" si="1"/>
        <v>80.414746543778804</v>
      </c>
    </row>
    <row r="17" spans="1:6">
      <c r="A17" s="7" t="s">
        <v>23</v>
      </c>
      <c r="B17" s="7">
        <f>datiEstrattiAREAS!C19</f>
        <v>55</v>
      </c>
      <c r="C17" s="7">
        <f>datiEstrattiAREAS!D19</f>
        <v>1705</v>
      </c>
      <c r="D17" s="7">
        <f>datiEstrattiAREAS!E19</f>
        <v>226</v>
      </c>
      <c r="E17" s="8">
        <f t="shared" si="0"/>
        <v>13.255131964809383</v>
      </c>
      <c r="F17" s="8">
        <f t="shared" si="1"/>
        <v>86.744868035190621</v>
      </c>
    </row>
    <row r="18" spans="1:6">
      <c r="A18" s="7" t="s">
        <v>24</v>
      </c>
      <c r="B18" s="7">
        <f>datiEstrattiAREAS!C23+datiEstrattiAREAS!C18</f>
        <v>147.65</v>
      </c>
      <c r="C18" s="7">
        <f>datiEstrattiAREAS!D23+datiEstrattiAREAS!D18</f>
        <v>4577</v>
      </c>
      <c r="D18" s="7">
        <f>datiEstrattiAREAS!E23+datiEstrattiAREAS!E18</f>
        <v>849</v>
      </c>
      <c r="E18" s="8">
        <f t="shared" si="0"/>
        <v>18.549268079528076</v>
      </c>
      <c r="F18" s="8">
        <f t="shared" si="1"/>
        <v>81.450731920471924</v>
      </c>
    </row>
    <row r="19" spans="1:6">
      <c r="A19" s="7" t="s">
        <v>25</v>
      </c>
      <c r="B19" s="7">
        <f>datiEstrattiAREAS!C24</f>
        <v>256.77999999999997</v>
      </c>
      <c r="C19" s="7">
        <f>datiEstrattiAREAS!D24</f>
        <v>7960.19</v>
      </c>
      <c r="D19" s="7">
        <f>datiEstrattiAREAS!E24</f>
        <v>1134.19</v>
      </c>
      <c r="E19" s="8">
        <f t="shared" si="0"/>
        <v>14.24827799336448</v>
      </c>
      <c r="F19" s="8">
        <f t="shared" si="1"/>
        <v>85.751722006635518</v>
      </c>
    </row>
    <row r="20" spans="1:6">
      <c r="A20" s="7" t="s">
        <v>59</v>
      </c>
      <c r="B20" s="7">
        <f>datiEstrattiAREAS!C26</f>
        <v>164.64</v>
      </c>
      <c r="C20" s="7">
        <f>datiEstrattiAREAS!D26</f>
        <v>5103.8100000000004</v>
      </c>
      <c r="D20" s="7">
        <f>datiEstrattiAREAS!E26</f>
        <v>781.81</v>
      </c>
      <c r="E20" s="8">
        <f>D20/C20*100</f>
        <v>15.318164273356569</v>
      </c>
      <c r="F20" s="8">
        <f t="shared" si="1"/>
        <v>84.681835726643413</v>
      </c>
    </row>
    <row r="21" spans="1:6">
      <c r="A21" s="7" t="s">
        <v>26</v>
      </c>
      <c r="B21" s="7">
        <f>datiEstrattiAREAS!C25</f>
        <v>115.84</v>
      </c>
      <c r="C21" s="7">
        <f>datiEstrattiAREAS!D25</f>
        <v>3591</v>
      </c>
      <c r="D21" s="7">
        <f>datiEstrattiAREAS!E25</f>
        <v>489</v>
      </c>
      <c r="E21" s="8">
        <f t="shared" si="0"/>
        <v>13.617376775271511</v>
      </c>
      <c r="F21" s="8">
        <f t="shared" si="1"/>
        <v>86.382623224728476</v>
      </c>
    </row>
    <row r="22" spans="1:6">
      <c r="A22" s="7" t="s">
        <v>27</v>
      </c>
      <c r="B22" s="7">
        <f>datiEstrattiAREAS!C20+datiEstrattiAREAS!C22</f>
        <v>200.19</v>
      </c>
      <c r="C22" s="7">
        <f>datiEstrattiAREAS!D20+datiEstrattiAREAS!D22</f>
        <v>6206</v>
      </c>
      <c r="D22" s="7">
        <f>datiEstrattiAREAS!E20+datiEstrattiAREAS!E22</f>
        <v>1208</v>
      </c>
      <c r="E22" s="8">
        <f t="shared" si="0"/>
        <v>19.465033838221078</v>
      </c>
      <c r="F22" s="8">
        <f t="shared" si="1"/>
        <v>80.534966161778925</v>
      </c>
    </row>
    <row r="24" spans="1:6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2015-09-25T09:49:07Z</dcterms:modified>
</cp:coreProperties>
</file>